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kV开放容量表\1-可开放负荷\2025年可开放负荷\4月份可开放负荷\上报版\"/>
    </mc:Choice>
  </mc:AlternateContent>
  <bookViews>
    <workbookView xWindow="0" yWindow="0" windowWidth="28800" windowHeight="11595"/>
  </bookViews>
  <sheets>
    <sheet name="公用变电站" sheetId="1" r:id="rId1"/>
  </sheets>
  <externalReferences>
    <externalReference r:id="rId2"/>
  </externalReferences>
  <definedNames>
    <definedName name="_xlnm._FilterDatabase" localSheetId="0" hidden="1">公用变电站!$A$2:$J$20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</calcChain>
</file>

<file path=xl/sharedStrings.xml><?xml version="1.0" encoding="utf-8"?>
<sst xmlns="http://schemas.openxmlformats.org/spreadsheetml/2006/main" count="65" uniqueCount="33">
  <si>
    <t>序号</t>
  </si>
  <si>
    <t>供电单位</t>
  </si>
  <si>
    <t>变电站名称</t>
  </si>
  <si>
    <t>变电站
电压等级（kV）</t>
  </si>
  <si>
    <t>变电站出线
电压等级</t>
  </si>
  <si>
    <t>主变
数量</t>
  </si>
  <si>
    <t>主变
容量（MVA）</t>
  </si>
  <si>
    <t>用电报装
主变可开放容量（MVA）</t>
  </si>
  <si>
    <t>分布式电源
主变可开放容量（MW）</t>
  </si>
  <si>
    <t>分布式电源接入电网
承载力评估等级</t>
  </si>
  <si>
    <t>曲阜公司</t>
    <phoneticPr fontId="4" type="noConversion"/>
  </si>
  <si>
    <t>薛村站</t>
  </si>
  <si>
    <t>35/10</t>
    <phoneticPr fontId="4" type="noConversion"/>
  </si>
  <si>
    <t>孟庄站</t>
  </si>
  <si>
    <t>35/10</t>
  </si>
  <si>
    <t>防山站</t>
  </si>
  <si>
    <t>苗孔站</t>
  </si>
  <si>
    <t>10</t>
    <phoneticPr fontId="4" type="noConversion"/>
  </si>
  <si>
    <t>姚村站</t>
  </si>
  <si>
    <t>新区站</t>
  </si>
  <si>
    <t>息陬站</t>
  </si>
  <si>
    <t>时庄站</t>
  </si>
  <si>
    <t>桃园站</t>
  </si>
  <si>
    <t>南泉站</t>
  </si>
  <si>
    <t>郭村站</t>
  </si>
  <si>
    <t>南辛站</t>
  </si>
  <si>
    <t>尼山站</t>
  </si>
  <si>
    <t>开发区站</t>
  </si>
  <si>
    <t>书院站</t>
  </si>
  <si>
    <t>吴村站</t>
  </si>
  <si>
    <t>管村站</t>
  </si>
  <si>
    <t>大同站</t>
  </si>
  <si>
    <t>2025年4月曲阜供电公司公用变电站可开放容量信息明细表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</si>
</sst>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2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5" fillId="0" borderId="0" xfId="1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kV&#24320;&#25918;&#23481;&#37327;&#34920;/1-&#21487;&#24320;&#25918;&#36127;&#33655;/2025&#24180;&#21487;&#24320;&#25918;&#36127;&#33655;/0-&#35745;&#31639;&#20844;&#24335;&#65288;&#26368;&#32456;&#29256;&#65289;/&#20809;&#20239;&#21487;&#24320;&#25918;&#35745;&#31639;&#12289;&#21457;&#24067;&#65288;&#20027;&#21464;&#12289;&#32447;&#36335;&#65289;2025.04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变电站-发布（用电+光伏）"/>
      <sheetName val="线路-发布（光伏）"/>
      <sheetName val="线路-发布（用电报装）"/>
      <sheetName val="变电站初步（光伏）"/>
      <sheetName val="变电站主变（用电报装）"/>
      <sheetName val="线路-未算在途（光伏，12个月）"/>
      <sheetName val="线路-加在途（光伏，12个月）"/>
      <sheetName val="线路-未考虑上级主变（报装，12个月）"/>
      <sheetName val="线路-考虑上级主变后"/>
      <sheetName val="发电在途"/>
      <sheetName val="限流值"/>
    </sheetNames>
    <sheetDataSet>
      <sheetData sheetId="0"/>
      <sheetData sheetId="1"/>
      <sheetData sheetId="2"/>
      <sheetData sheetId="3">
        <row r="1">
          <cell r="D1" t="str">
            <v>变电站名称</v>
          </cell>
          <cell r="F1" t="str">
            <v>主变容量</v>
          </cell>
          <cell r="G1" t="str">
            <v>可开放容量
(MVA）</v>
          </cell>
          <cell r="H1" t="str">
            <v>可开放容量
(kVA）</v>
          </cell>
          <cell r="I1" t="str">
            <v>评估风险
等级</v>
          </cell>
        </row>
        <row r="2">
          <cell r="D2" t="str">
            <v>薛村站</v>
          </cell>
          <cell r="E2" t="str">
            <v>110kV薛村站</v>
          </cell>
          <cell r="F2">
            <v>100</v>
          </cell>
          <cell r="G2">
            <v>0</v>
          </cell>
          <cell r="H2">
            <v>0</v>
          </cell>
          <cell r="I2" t="str">
            <v>红色</v>
          </cell>
        </row>
        <row r="3">
          <cell r="D3" t="str">
            <v>新区站</v>
          </cell>
          <cell r="E3" t="str">
            <v>110kV新区站</v>
          </cell>
          <cell r="F3">
            <v>81.5</v>
          </cell>
          <cell r="G3">
            <v>0</v>
          </cell>
          <cell r="H3">
            <v>0</v>
          </cell>
          <cell r="I3" t="str">
            <v>红色</v>
          </cell>
        </row>
        <row r="4">
          <cell r="D4" t="str">
            <v>郭村站</v>
          </cell>
          <cell r="E4" t="str">
            <v>35kV郭村站</v>
          </cell>
          <cell r="F4">
            <v>51.5</v>
          </cell>
          <cell r="G4">
            <v>0</v>
          </cell>
          <cell r="H4">
            <v>0</v>
          </cell>
          <cell r="I4" t="str">
            <v>红色</v>
          </cell>
        </row>
        <row r="5">
          <cell r="D5" t="str">
            <v>大同站</v>
          </cell>
          <cell r="E5" t="str">
            <v>35kV大同站</v>
          </cell>
          <cell r="F5">
            <v>40</v>
          </cell>
          <cell r="G5">
            <v>0</v>
          </cell>
          <cell r="H5">
            <v>0</v>
          </cell>
          <cell r="I5" t="str">
            <v>红色</v>
          </cell>
        </row>
        <row r="6">
          <cell r="D6" t="str">
            <v>苗孔站</v>
          </cell>
          <cell r="E6" t="str">
            <v>110kV苗孔站</v>
          </cell>
          <cell r="F6">
            <v>100</v>
          </cell>
          <cell r="G6">
            <v>0</v>
          </cell>
          <cell r="H6">
            <v>0</v>
          </cell>
          <cell r="I6" t="str">
            <v>红色</v>
          </cell>
        </row>
        <row r="7">
          <cell r="D7" t="str">
            <v>息陬站</v>
          </cell>
          <cell r="E7" t="str">
            <v>110kV息陬站</v>
          </cell>
          <cell r="F7">
            <v>100</v>
          </cell>
          <cell r="G7">
            <v>0</v>
          </cell>
          <cell r="H7">
            <v>0</v>
          </cell>
          <cell r="I7" t="str">
            <v>红色</v>
          </cell>
        </row>
        <row r="8">
          <cell r="D8" t="str">
            <v>南泉站</v>
          </cell>
          <cell r="E8" t="str">
            <v>110kV南泉站</v>
          </cell>
          <cell r="F8">
            <v>126</v>
          </cell>
          <cell r="G8">
            <v>0</v>
          </cell>
          <cell r="H8">
            <v>0</v>
          </cell>
          <cell r="I8" t="str">
            <v>红色</v>
          </cell>
        </row>
        <row r="9">
          <cell r="D9" t="str">
            <v>开发区站</v>
          </cell>
          <cell r="E9" t="str">
            <v>35kV开发区站</v>
          </cell>
          <cell r="F9">
            <v>40</v>
          </cell>
          <cell r="G9">
            <v>0</v>
          </cell>
          <cell r="H9">
            <v>0</v>
          </cell>
          <cell r="I9" t="str">
            <v>红色</v>
          </cell>
        </row>
        <row r="10">
          <cell r="D10" t="str">
            <v>尼山站</v>
          </cell>
          <cell r="E10" t="str">
            <v>35kV尼山站</v>
          </cell>
          <cell r="F10">
            <v>32.5</v>
          </cell>
          <cell r="G10">
            <v>0</v>
          </cell>
          <cell r="H10">
            <v>0</v>
          </cell>
          <cell r="I10" t="str">
            <v>红色</v>
          </cell>
        </row>
        <row r="11">
          <cell r="D11" t="str">
            <v>孟庄站</v>
          </cell>
          <cell r="E11" t="str">
            <v>110kV孟庄站</v>
          </cell>
          <cell r="F11">
            <v>70</v>
          </cell>
          <cell r="G11">
            <v>0</v>
          </cell>
          <cell r="H11">
            <v>0</v>
          </cell>
          <cell r="I11" t="str">
            <v>红色</v>
          </cell>
        </row>
        <row r="12">
          <cell r="D12" t="str">
            <v>防山站</v>
          </cell>
          <cell r="E12" t="str">
            <v>110kV防山站</v>
          </cell>
          <cell r="F12">
            <v>100</v>
          </cell>
          <cell r="G12">
            <v>0</v>
          </cell>
          <cell r="H12">
            <v>0</v>
          </cell>
          <cell r="I12" t="str">
            <v>红色</v>
          </cell>
        </row>
        <row r="13">
          <cell r="D13" t="str">
            <v>姚村站</v>
          </cell>
          <cell r="E13" t="str">
            <v>110kV姚村站</v>
          </cell>
          <cell r="F13">
            <v>66</v>
          </cell>
          <cell r="G13">
            <v>0</v>
          </cell>
          <cell r="H13">
            <v>0</v>
          </cell>
          <cell r="I13" t="str">
            <v>红色</v>
          </cell>
        </row>
        <row r="14">
          <cell r="D14" t="str">
            <v>桃园站</v>
          </cell>
          <cell r="E14" t="str">
            <v>110kV桃园站</v>
          </cell>
          <cell r="F14">
            <v>100</v>
          </cell>
          <cell r="G14">
            <v>0</v>
          </cell>
          <cell r="H14">
            <v>0</v>
          </cell>
          <cell r="I14" t="str">
            <v>红色</v>
          </cell>
        </row>
        <row r="15">
          <cell r="D15" t="str">
            <v>时庄站</v>
          </cell>
          <cell r="E15" t="str">
            <v>110kV时庄站</v>
          </cell>
          <cell r="F15">
            <v>100</v>
          </cell>
          <cell r="G15">
            <v>0</v>
          </cell>
          <cell r="H15">
            <v>0</v>
          </cell>
          <cell r="I15" t="str">
            <v>红色</v>
          </cell>
        </row>
        <row r="16">
          <cell r="D16" t="str">
            <v>管村站</v>
          </cell>
          <cell r="E16" t="str">
            <v>35kV管村站</v>
          </cell>
          <cell r="F16">
            <v>20.5</v>
          </cell>
          <cell r="G16">
            <v>0</v>
          </cell>
          <cell r="H16">
            <v>0</v>
          </cell>
          <cell r="I16" t="str">
            <v>红色</v>
          </cell>
        </row>
        <row r="17">
          <cell r="D17" t="str">
            <v>南辛站</v>
          </cell>
          <cell r="E17" t="str">
            <v>35kV南辛站</v>
          </cell>
          <cell r="F17">
            <v>28.5</v>
          </cell>
          <cell r="G17">
            <v>0</v>
          </cell>
          <cell r="H17">
            <v>0</v>
          </cell>
          <cell r="I17" t="str">
            <v>红色</v>
          </cell>
        </row>
        <row r="18">
          <cell r="D18" t="str">
            <v>书院站</v>
          </cell>
          <cell r="E18" t="str">
            <v>35kV书院站</v>
          </cell>
          <cell r="F18">
            <v>40</v>
          </cell>
          <cell r="G18">
            <v>0</v>
          </cell>
          <cell r="H18">
            <v>0</v>
          </cell>
          <cell r="I18" t="str">
            <v>红色</v>
          </cell>
        </row>
        <row r="19">
          <cell r="D19" t="str">
            <v>吴村站</v>
          </cell>
          <cell r="E19" t="str">
            <v>35kV吴村站</v>
          </cell>
          <cell r="F19">
            <v>20.5</v>
          </cell>
          <cell r="G19">
            <v>0</v>
          </cell>
          <cell r="H19">
            <v>0</v>
          </cell>
          <cell r="I19" t="str">
            <v>红色</v>
          </cell>
        </row>
      </sheetData>
      <sheetData sheetId="4">
        <row r="2">
          <cell r="A2" t="str">
            <v>薛村站</v>
          </cell>
          <cell r="B2" t="str">
            <v>薛村变电站</v>
          </cell>
          <cell r="C2" t="str">
            <v>薛村变电站＃1主变</v>
          </cell>
          <cell r="D2">
            <v>50</v>
          </cell>
          <cell r="E2">
            <v>30.62</v>
          </cell>
          <cell r="F2">
            <v>9.379999999999999</v>
          </cell>
          <cell r="G2">
            <v>16.859999999999996</v>
          </cell>
        </row>
        <row r="3">
          <cell r="A3" t="str">
            <v>薛村站</v>
          </cell>
          <cell r="B3" t="str">
            <v>薛村变电站</v>
          </cell>
          <cell r="C3" t="str">
            <v>薛村变电站＃2主变</v>
          </cell>
          <cell r="D3">
            <v>50</v>
          </cell>
          <cell r="E3">
            <v>32.520000000000003</v>
          </cell>
          <cell r="F3">
            <v>7.4799999999999969</v>
          </cell>
        </row>
        <row r="4">
          <cell r="A4" t="str">
            <v>孟庄站</v>
          </cell>
          <cell r="B4" t="str">
            <v>孟庄变电站</v>
          </cell>
          <cell r="C4" t="str">
            <v>孟庄变电站＃1主变</v>
          </cell>
          <cell r="D4">
            <v>20</v>
          </cell>
          <cell r="E4">
            <v>22.78</v>
          </cell>
          <cell r="F4">
            <v>0</v>
          </cell>
          <cell r="G4">
            <v>5.0900000000000034</v>
          </cell>
        </row>
        <row r="5">
          <cell r="A5" t="str">
            <v>孟庄站</v>
          </cell>
          <cell r="B5" t="str">
            <v>孟庄变电站</v>
          </cell>
          <cell r="C5" t="str">
            <v>孟庄变电站＃2主变</v>
          </cell>
          <cell r="D5">
            <v>50</v>
          </cell>
          <cell r="E5">
            <v>34.909999999999997</v>
          </cell>
          <cell r="F5">
            <v>5.0900000000000034</v>
          </cell>
        </row>
        <row r="6">
          <cell r="A6" t="str">
            <v>防山站</v>
          </cell>
          <cell r="B6" t="str">
            <v>防山变电站</v>
          </cell>
          <cell r="C6" t="str">
            <v>防山变电站＃1主变</v>
          </cell>
          <cell r="D6">
            <v>50</v>
          </cell>
          <cell r="E6">
            <v>34.93</v>
          </cell>
          <cell r="F6">
            <v>5.07</v>
          </cell>
          <cell r="G6">
            <v>5.9399999999999977</v>
          </cell>
        </row>
        <row r="7">
          <cell r="A7" t="str">
            <v>防山站</v>
          </cell>
          <cell r="B7" t="str">
            <v>防山变电站</v>
          </cell>
          <cell r="C7" t="str">
            <v>防山变电站＃2主变</v>
          </cell>
          <cell r="D7">
            <v>50</v>
          </cell>
          <cell r="E7">
            <v>39.130000000000003</v>
          </cell>
          <cell r="F7">
            <v>0.86999999999999744</v>
          </cell>
        </row>
        <row r="8">
          <cell r="A8" t="str">
            <v>苗孔站</v>
          </cell>
          <cell r="B8" t="str">
            <v>苗孔变电站</v>
          </cell>
          <cell r="C8" t="str">
            <v>苗孔变电站＃1主变</v>
          </cell>
          <cell r="D8">
            <v>50</v>
          </cell>
          <cell r="E8">
            <v>31.53</v>
          </cell>
          <cell r="F8">
            <v>8.4699999999999989</v>
          </cell>
          <cell r="G8">
            <v>16.829999999999998</v>
          </cell>
        </row>
        <row r="9">
          <cell r="A9" t="str">
            <v>苗孔站</v>
          </cell>
          <cell r="B9" t="str">
            <v>苗孔变电站</v>
          </cell>
          <cell r="C9" t="str">
            <v>苗孔变电站＃2主变</v>
          </cell>
          <cell r="D9">
            <v>50</v>
          </cell>
          <cell r="E9">
            <v>31.64</v>
          </cell>
          <cell r="F9">
            <v>8.36</v>
          </cell>
        </row>
        <row r="10">
          <cell r="A10" t="str">
            <v>姚村站</v>
          </cell>
          <cell r="B10" t="str">
            <v>姚村变电站</v>
          </cell>
          <cell r="C10" t="str">
            <v>姚村变电站＃1主变</v>
          </cell>
          <cell r="D10">
            <v>50</v>
          </cell>
          <cell r="E10">
            <v>10.38</v>
          </cell>
          <cell r="F10">
            <v>29.619999999999997</v>
          </cell>
          <cell r="G10">
            <v>38.01</v>
          </cell>
        </row>
        <row r="11">
          <cell r="A11" t="str">
            <v>姚村站</v>
          </cell>
          <cell r="B11" t="str">
            <v>姚村变电站</v>
          </cell>
          <cell r="C11" t="str">
            <v>姚村变电站＃2主变</v>
          </cell>
          <cell r="D11">
            <v>16</v>
          </cell>
          <cell r="E11">
            <v>4.41</v>
          </cell>
          <cell r="F11">
            <v>8.39</v>
          </cell>
        </row>
        <row r="12">
          <cell r="A12" t="str">
            <v>新区站</v>
          </cell>
          <cell r="B12" t="str">
            <v>新区变电站</v>
          </cell>
          <cell r="C12" t="str">
            <v>新区变电站＃1主变</v>
          </cell>
          <cell r="D12">
            <v>50</v>
          </cell>
          <cell r="E12">
            <v>28.47</v>
          </cell>
          <cell r="F12">
            <v>11.530000000000001</v>
          </cell>
          <cell r="G12">
            <v>18.450000000000003</v>
          </cell>
        </row>
        <row r="13">
          <cell r="A13" t="str">
            <v>新区站</v>
          </cell>
          <cell r="B13" t="str">
            <v>新区变电站</v>
          </cell>
          <cell r="C13" t="str">
            <v>新区变电站＃2主变</v>
          </cell>
          <cell r="D13">
            <v>31.5</v>
          </cell>
          <cell r="E13">
            <v>18.28</v>
          </cell>
          <cell r="F13">
            <v>6.9200000000000017</v>
          </cell>
        </row>
        <row r="14">
          <cell r="A14" t="str">
            <v>息陬站</v>
          </cell>
          <cell r="B14" t="str">
            <v>息陬变电站</v>
          </cell>
          <cell r="C14" t="str">
            <v>息陬变电站＃1主变</v>
          </cell>
          <cell r="D14">
            <v>50</v>
          </cell>
          <cell r="E14">
            <v>30.15</v>
          </cell>
          <cell r="F14">
            <v>9.8500000000000014</v>
          </cell>
          <cell r="G14">
            <v>36.39</v>
          </cell>
        </row>
        <row r="15">
          <cell r="A15" t="str">
            <v>息陬站</v>
          </cell>
          <cell r="B15" t="str">
            <v>息陬变电站</v>
          </cell>
          <cell r="C15" t="str">
            <v>息陬变电站＃2主变</v>
          </cell>
          <cell r="D15">
            <v>50</v>
          </cell>
          <cell r="E15">
            <v>13.46</v>
          </cell>
          <cell r="F15">
            <v>26.54</v>
          </cell>
        </row>
        <row r="16">
          <cell r="A16" t="str">
            <v>时庄站</v>
          </cell>
          <cell r="B16" t="str">
            <v>时庄变电站</v>
          </cell>
          <cell r="C16" t="str">
            <v>时庄变电站＃1主变</v>
          </cell>
          <cell r="D16">
            <v>50</v>
          </cell>
          <cell r="E16">
            <v>21.18</v>
          </cell>
          <cell r="F16">
            <v>18.82</v>
          </cell>
          <cell r="G16">
            <v>41.32</v>
          </cell>
        </row>
        <row r="17">
          <cell r="A17" t="str">
            <v>时庄站</v>
          </cell>
          <cell r="B17" t="str">
            <v>时庄变电站</v>
          </cell>
          <cell r="C17" t="str">
            <v>时庄变电站＃2主变</v>
          </cell>
          <cell r="D17">
            <v>50</v>
          </cell>
          <cell r="E17">
            <v>17.5</v>
          </cell>
          <cell r="F17">
            <v>22.5</v>
          </cell>
        </row>
        <row r="18">
          <cell r="A18" t="str">
            <v>桃园站</v>
          </cell>
          <cell r="B18" t="str">
            <v>桃园变电站</v>
          </cell>
          <cell r="C18" t="str">
            <v>桃园变电站＃1主变</v>
          </cell>
          <cell r="D18">
            <v>50</v>
          </cell>
          <cell r="E18">
            <v>28.59</v>
          </cell>
          <cell r="F18">
            <v>11.41</v>
          </cell>
          <cell r="G18">
            <v>21.18</v>
          </cell>
        </row>
        <row r="19">
          <cell r="A19" t="str">
            <v>桃园站</v>
          </cell>
          <cell r="B19" t="str">
            <v>桃园变电站</v>
          </cell>
          <cell r="C19" t="str">
            <v>桃园变电站＃2主变</v>
          </cell>
          <cell r="D19">
            <v>50</v>
          </cell>
          <cell r="E19">
            <v>30.23</v>
          </cell>
          <cell r="F19">
            <v>9.77</v>
          </cell>
        </row>
        <row r="20">
          <cell r="A20" t="str">
            <v>南泉站</v>
          </cell>
          <cell r="B20" t="str">
            <v>南泉变电站</v>
          </cell>
          <cell r="C20" t="str">
            <v>南泉变电站＃1主变</v>
          </cell>
          <cell r="D20">
            <v>63</v>
          </cell>
          <cell r="E20">
            <v>18.11</v>
          </cell>
          <cell r="F20">
            <v>32.290000000000006</v>
          </cell>
          <cell r="G20">
            <v>66.580000000000013</v>
          </cell>
        </row>
        <row r="21">
          <cell r="A21" t="str">
            <v>南泉站</v>
          </cell>
          <cell r="B21" t="str">
            <v>南泉变电站</v>
          </cell>
          <cell r="C21" t="str">
            <v>南泉变电站＃2主变</v>
          </cell>
          <cell r="D21">
            <v>63</v>
          </cell>
          <cell r="E21">
            <v>16.11</v>
          </cell>
          <cell r="F21">
            <v>34.290000000000006</v>
          </cell>
        </row>
        <row r="22">
          <cell r="A22" t="str">
            <v>郭村站</v>
          </cell>
          <cell r="B22" t="str">
            <v>郭村变电站</v>
          </cell>
          <cell r="C22" t="str">
            <v>郭村变电站＃1主变</v>
          </cell>
          <cell r="D22">
            <v>20</v>
          </cell>
          <cell r="E22">
            <v>14.44</v>
          </cell>
          <cell r="F22">
            <v>1.5600000000000005</v>
          </cell>
          <cell r="G22">
            <v>12.380000000000003</v>
          </cell>
        </row>
        <row r="23">
          <cell r="A23" t="str">
            <v>郭村站</v>
          </cell>
          <cell r="B23" t="str">
            <v>郭村变电站</v>
          </cell>
          <cell r="C23" t="str">
            <v>郭村变电站＃2主变</v>
          </cell>
          <cell r="D23">
            <v>31.5</v>
          </cell>
          <cell r="E23">
            <v>14.38</v>
          </cell>
          <cell r="F23">
            <v>10.820000000000002</v>
          </cell>
        </row>
        <row r="24">
          <cell r="A24" t="str">
            <v>南辛站</v>
          </cell>
          <cell r="B24" t="str">
            <v>南辛变电站</v>
          </cell>
          <cell r="C24" t="str">
            <v>南辛变电站＃1主变</v>
          </cell>
          <cell r="D24">
            <v>12.5</v>
          </cell>
          <cell r="E24">
            <v>7.13</v>
          </cell>
          <cell r="F24">
            <v>2.87</v>
          </cell>
          <cell r="G24">
            <v>3.6400000000000015</v>
          </cell>
        </row>
        <row r="25">
          <cell r="A25" t="str">
            <v>南辛站</v>
          </cell>
          <cell r="B25" t="str">
            <v>南辛变电站</v>
          </cell>
          <cell r="C25" t="str">
            <v>南辛变电站＃2主变</v>
          </cell>
          <cell r="D25">
            <v>16</v>
          </cell>
          <cell r="E25">
            <v>12.03</v>
          </cell>
          <cell r="F25">
            <v>0.77000000000000135</v>
          </cell>
        </row>
        <row r="26">
          <cell r="A26" t="str">
            <v>尼山站</v>
          </cell>
          <cell r="B26" t="str">
            <v>尼山变电站</v>
          </cell>
          <cell r="C26" t="str">
            <v>尼山变电站＃1主变</v>
          </cell>
          <cell r="D26">
            <v>20</v>
          </cell>
          <cell r="E26">
            <v>5.48</v>
          </cell>
          <cell r="F26">
            <v>10.52</v>
          </cell>
          <cell r="G26">
            <v>14.02</v>
          </cell>
        </row>
        <row r="27">
          <cell r="A27" t="str">
            <v>尼山站</v>
          </cell>
          <cell r="B27" t="str">
            <v>尼山变电站</v>
          </cell>
          <cell r="C27" t="str">
            <v>尼山变电站＃2主变</v>
          </cell>
          <cell r="D27">
            <v>12.5</v>
          </cell>
          <cell r="E27">
            <v>6.5</v>
          </cell>
          <cell r="F27">
            <v>3.5</v>
          </cell>
        </row>
        <row r="28">
          <cell r="A28" t="str">
            <v>开发区站</v>
          </cell>
          <cell r="B28" t="str">
            <v>开发区变电</v>
          </cell>
          <cell r="C28" t="str">
            <v>开发区变电站＃1主变</v>
          </cell>
          <cell r="D28">
            <v>20</v>
          </cell>
          <cell r="E28">
            <v>14.29</v>
          </cell>
          <cell r="F28">
            <v>1.7100000000000009</v>
          </cell>
          <cell r="G28">
            <v>4.32</v>
          </cell>
        </row>
        <row r="29">
          <cell r="A29" t="str">
            <v>开发区站</v>
          </cell>
          <cell r="B29" t="str">
            <v>开发区变电</v>
          </cell>
          <cell r="C29" t="str">
            <v>开发区变电站＃2主变</v>
          </cell>
          <cell r="D29">
            <v>20</v>
          </cell>
          <cell r="E29">
            <v>13.39</v>
          </cell>
          <cell r="F29">
            <v>2.6099999999999994</v>
          </cell>
        </row>
        <row r="30">
          <cell r="A30" t="str">
            <v>书院站</v>
          </cell>
          <cell r="B30" t="str">
            <v>书院变电站</v>
          </cell>
          <cell r="C30" t="str">
            <v>书院变电站＃1主变</v>
          </cell>
          <cell r="D30">
            <v>20</v>
          </cell>
          <cell r="E30">
            <v>12.85</v>
          </cell>
          <cell r="F30">
            <v>3.1500000000000004</v>
          </cell>
          <cell r="G30">
            <v>3.3000000000000007</v>
          </cell>
        </row>
        <row r="31">
          <cell r="A31" t="str">
            <v>书院站</v>
          </cell>
          <cell r="B31" t="str">
            <v>书院变电站</v>
          </cell>
          <cell r="C31" t="str">
            <v>书院变电站＃2主变</v>
          </cell>
          <cell r="D31">
            <v>20</v>
          </cell>
          <cell r="E31">
            <v>15.85</v>
          </cell>
          <cell r="F31">
            <v>0.15000000000000036</v>
          </cell>
        </row>
        <row r="32">
          <cell r="A32" t="str">
            <v>吴村站</v>
          </cell>
          <cell r="B32" t="str">
            <v>吴村变电站</v>
          </cell>
          <cell r="C32" t="str">
            <v>吴村变电站＃1主变</v>
          </cell>
          <cell r="D32">
            <v>12.5</v>
          </cell>
          <cell r="E32">
            <v>3.21</v>
          </cell>
          <cell r="F32">
            <v>6.79</v>
          </cell>
          <cell r="G32">
            <v>9.59</v>
          </cell>
        </row>
        <row r="33">
          <cell r="A33" t="str">
            <v>吴村站</v>
          </cell>
          <cell r="B33" t="str">
            <v>吴村变电站</v>
          </cell>
          <cell r="C33" t="str">
            <v>吴村变电站＃2主变</v>
          </cell>
          <cell r="D33">
            <v>8</v>
          </cell>
          <cell r="E33">
            <v>3.6</v>
          </cell>
          <cell r="F33">
            <v>2.8000000000000003</v>
          </cell>
        </row>
        <row r="34">
          <cell r="A34" t="str">
            <v>管村站</v>
          </cell>
          <cell r="B34" t="str">
            <v>管村变电站</v>
          </cell>
          <cell r="C34" t="str">
            <v>管村变电站＃1主变</v>
          </cell>
          <cell r="D34">
            <v>12.5</v>
          </cell>
          <cell r="E34">
            <v>4.07</v>
          </cell>
          <cell r="F34">
            <v>5.93</v>
          </cell>
          <cell r="G34">
            <v>7.1</v>
          </cell>
        </row>
        <row r="35">
          <cell r="A35" t="str">
            <v>管村站</v>
          </cell>
          <cell r="B35" t="str">
            <v>管村变电站</v>
          </cell>
          <cell r="C35" t="str">
            <v>管村变电站＃2主变</v>
          </cell>
          <cell r="D35">
            <v>8</v>
          </cell>
          <cell r="E35">
            <v>5.23</v>
          </cell>
          <cell r="F35">
            <v>1.17</v>
          </cell>
        </row>
        <row r="36">
          <cell r="A36" t="str">
            <v>大同站</v>
          </cell>
          <cell r="B36" t="str">
            <v>大同变电站</v>
          </cell>
          <cell r="C36" t="str">
            <v>大同变电站＃1主变</v>
          </cell>
          <cell r="D36">
            <v>20</v>
          </cell>
          <cell r="E36">
            <v>11.17</v>
          </cell>
          <cell r="F36">
            <v>4.83</v>
          </cell>
          <cell r="G36">
            <v>6.7799999999999994</v>
          </cell>
        </row>
        <row r="37">
          <cell r="A37" t="str">
            <v>大同站</v>
          </cell>
          <cell r="B37" t="str">
            <v>大同变电站</v>
          </cell>
          <cell r="C37" t="str">
            <v>大同变电站＃2主变</v>
          </cell>
          <cell r="D37">
            <v>20</v>
          </cell>
          <cell r="E37">
            <v>14.05</v>
          </cell>
          <cell r="F37">
            <v>1.9499999999999993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99"/>
  </sheetPr>
  <dimension ref="A1:J20"/>
  <sheetViews>
    <sheetView tabSelected="1" zoomScaleNormal="100" workbookViewId="0">
      <selection activeCell="O18" sqref="O18"/>
    </sheetView>
  </sheetViews>
  <sheetFormatPr defaultColWidth="9" defaultRowHeight="13.5"/>
  <cols>
    <col min="1" max="1" width="5.375" style="7" customWidth="1"/>
    <col min="2" max="2" width="17.375" style="1" customWidth="1"/>
    <col min="3" max="3" width="14.75" style="1" customWidth="1"/>
    <col min="4" max="4" width="17.375" style="1" customWidth="1"/>
    <col min="5" max="6" width="14.125" style="1" customWidth="1"/>
    <col min="7" max="8" width="14.75" style="1" customWidth="1"/>
    <col min="9" max="9" width="17.125" style="1" customWidth="1"/>
    <col min="10" max="10" width="14.625" style="1" customWidth="1"/>
    <col min="11" max="16384" width="9" style="1"/>
  </cols>
  <sheetData>
    <row r="1" spans="1:10" ht="25.5" customHeight="1">
      <c r="A1" s="8" t="s">
        <v>32</v>
      </c>
      <c r="B1" s="9"/>
      <c r="C1" s="8"/>
      <c r="D1" s="8"/>
      <c r="E1" s="8"/>
      <c r="F1" s="8"/>
      <c r="G1" s="8"/>
      <c r="H1" s="8"/>
      <c r="I1" s="8"/>
      <c r="J1" s="8"/>
    </row>
    <row r="2" spans="1:10" ht="40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ht="24" customHeight="1">
      <c r="A3" s="3">
        <v>1</v>
      </c>
      <c r="B3" s="4" t="s">
        <v>10</v>
      </c>
      <c r="C3" s="4" t="s">
        <v>11</v>
      </c>
      <c r="D3" s="4">
        <v>110</v>
      </c>
      <c r="E3" s="5" t="s">
        <v>12</v>
      </c>
      <c r="F3" s="4">
        <v>2</v>
      </c>
      <c r="G3" s="4">
        <v>100</v>
      </c>
      <c r="H3" s="4">
        <f>VLOOKUP(C3,'[1]变电站主变（用电报装）'!$A$2:$G$37,7,FALSE)</f>
        <v>16.859999999999996</v>
      </c>
      <c r="I3" s="4">
        <f>VLOOKUP(C3,'[1]变电站初步（光伏）'!D:I,4,FALSE)</f>
        <v>0</v>
      </c>
      <c r="J3" s="6" t="str">
        <f>VLOOKUP(C3,'[1]变电站初步（光伏）'!D:I,6,FALSE)</f>
        <v>红色</v>
      </c>
    </row>
    <row r="4" spans="1:10" ht="24" customHeight="1">
      <c r="A4" s="3">
        <v>2</v>
      </c>
      <c r="B4" s="4" t="s">
        <v>10</v>
      </c>
      <c r="C4" s="4" t="s">
        <v>13</v>
      </c>
      <c r="D4" s="4">
        <v>110</v>
      </c>
      <c r="E4" s="5" t="s">
        <v>14</v>
      </c>
      <c r="F4" s="4">
        <v>2</v>
      </c>
      <c r="G4" s="4">
        <v>70</v>
      </c>
      <c r="H4" s="4">
        <f>VLOOKUP(C4,'[1]变电站主变（用电报装）'!$A$2:$G$37,7,FALSE)</f>
        <v>5.0900000000000034</v>
      </c>
      <c r="I4" s="4">
        <f>VLOOKUP(C4,'[1]变电站初步（光伏）'!D:I,4,FALSE)</f>
        <v>0</v>
      </c>
      <c r="J4" s="6" t="str">
        <f>VLOOKUP(C4,'[1]变电站初步（光伏）'!D:I,6,FALSE)</f>
        <v>红色</v>
      </c>
    </row>
    <row r="5" spans="1:10" ht="24" customHeight="1">
      <c r="A5" s="3">
        <v>3</v>
      </c>
      <c r="B5" s="4" t="s">
        <v>10</v>
      </c>
      <c r="C5" s="4" t="s">
        <v>15</v>
      </c>
      <c r="D5" s="4">
        <v>110</v>
      </c>
      <c r="E5" s="5" t="s">
        <v>14</v>
      </c>
      <c r="F5" s="4">
        <v>2</v>
      </c>
      <c r="G5" s="4">
        <v>100</v>
      </c>
      <c r="H5" s="4">
        <f>VLOOKUP(C5,'[1]变电站主变（用电报装）'!$A$2:$G$37,7,FALSE)</f>
        <v>5.9399999999999977</v>
      </c>
      <c r="I5" s="4">
        <f>VLOOKUP(C5,'[1]变电站初步（光伏）'!D:I,4,FALSE)</f>
        <v>0</v>
      </c>
      <c r="J5" s="6" t="str">
        <f>VLOOKUP(C5,'[1]变电站初步（光伏）'!D:I,6,FALSE)</f>
        <v>红色</v>
      </c>
    </row>
    <row r="6" spans="1:10" ht="24" customHeight="1">
      <c r="A6" s="3">
        <v>4</v>
      </c>
      <c r="B6" s="4" t="s">
        <v>10</v>
      </c>
      <c r="C6" s="4" t="s">
        <v>16</v>
      </c>
      <c r="D6" s="4">
        <v>110</v>
      </c>
      <c r="E6" s="5" t="s">
        <v>17</v>
      </c>
      <c r="F6" s="4">
        <v>2</v>
      </c>
      <c r="G6" s="4">
        <v>100</v>
      </c>
      <c r="H6" s="4">
        <f>VLOOKUP(C6,'[1]变电站主变（用电报装）'!$A$2:$G$37,7,FALSE)</f>
        <v>16.829999999999998</v>
      </c>
      <c r="I6" s="4">
        <f>VLOOKUP(C6,'[1]变电站初步（光伏）'!D:I,4,FALSE)</f>
        <v>0</v>
      </c>
      <c r="J6" s="6" t="str">
        <f>VLOOKUP(C6,'[1]变电站初步（光伏）'!D:I,6,FALSE)</f>
        <v>红色</v>
      </c>
    </row>
    <row r="7" spans="1:10" ht="24" customHeight="1">
      <c r="A7" s="3">
        <v>5</v>
      </c>
      <c r="B7" s="4" t="s">
        <v>10</v>
      </c>
      <c r="C7" s="4" t="s">
        <v>18</v>
      </c>
      <c r="D7" s="4">
        <v>110</v>
      </c>
      <c r="E7" s="5" t="s">
        <v>14</v>
      </c>
      <c r="F7" s="4">
        <v>2</v>
      </c>
      <c r="G7" s="4">
        <v>66</v>
      </c>
      <c r="H7" s="4">
        <f>VLOOKUP(C7,'[1]变电站主变（用电报装）'!$A$2:$G$37,7,FALSE)</f>
        <v>38.01</v>
      </c>
      <c r="I7" s="4">
        <f>VLOOKUP(C7,'[1]变电站初步（光伏）'!D:I,4,FALSE)</f>
        <v>0</v>
      </c>
      <c r="J7" s="6" t="str">
        <f>VLOOKUP(C7,'[1]变电站初步（光伏）'!D:I,6,FALSE)</f>
        <v>红色</v>
      </c>
    </row>
    <row r="8" spans="1:10" ht="24" customHeight="1">
      <c r="A8" s="3">
        <v>6</v>
      </c>
      <c r="B8" s="4" t="s">
        <v>10</v>
      </c>
      <c r="C8" s="4" t="s">
        <v>19</v>
      </c>
      <c r="D8" s="4">
        <v>110</v>
      </c>
      <c r="E8" s="5" t="s">
        <v>14</v>
      </c>
      <c r="F8" s="4">
        <v>2</v>
      </c>
      <c r="G8" s="4">
        <v>81.5</v>
      </c>
      <c r="H8" s="4">
        <f>VLOOKUP(C8,'[1]变电站主变（用电报装）'!$A$2:$G$37,7,FALSE)</f>
        <v>18.450000000000003</v>
      </c>
      <c r="I8" s="4">
        <f>VLOOKUP(C8,'[1]变电站初步（光伏）'!D:I,4,FALSE)</f>
        <v>0</v>
      </c>
      <c r="J8" s="6" t="str">
        <f>VLOOKUP(C8,'[1]变电站初步（光伏）'!D:I,6,FALSE)</f>
        <v>红色</v>
      </c>
    </row>
    <row r="9" spans="1:10" ht="24" customHeight="1">
      <c r="A9" s="3">
        <v>7</v>
      </c>
      <c r="B9" s="4" t="s">
        <v>10</v>
      </c>
      <c r="C9" s="4" t="s">
        <v>20</v>
      </c>
      <c r="D9" s="4">
        <v>110</v>
      </c>
      <c r="E9" s="5" t="s">
        <v>14</v>
      </c>
      <c r="F9" s="4">
        <v>2</v>
      </c>
      <c r="G9" s="4">
        <v>100</v>
      </c>
      <c r="H9" s="4">
        <f>VLOOKUP(C9,'[1]变电站主变（用电报装）'!$A$2:$G$37,7,FALSE)</f>
        <v>36.39</v>
      </c>
      <c r="I9" s="4">
        <f>VLOOKUP(C9,'[1]变电站初步（光伏）'!D:I,4,FALSE)</f>
        <v>0</v>
      </c>
      <c r="J9" s="6" t="str">
        <f>VLOOKUP(C9,'[1]变电站初步（光伏）'!D:I,6,FALSE)</f>
        <v>红色</v>
      </c>
    </row>
    <row r="10" spans="1:10" ht="24" customHeight="1">
      <c r="A10" s="3">
        <v>8</v>
      </c>
      <c r="B10" s="4" t="s">
        <v>10</v>
      </c>
      <c r="C10" s="4" t="s">
        <v>21</v>
      </c>
      <c r="D10" s="4">
        <v>110</v>
      </c>
      <c r="E10" s="5" t="s">
        <v>17</v>
      </c>
      <c r="F10" s="4">
        <v>2</v>
      </c>
      <c r="G10" s="4">
        <v>100</v>
      </c>
      <c r="H10" s="4">
        <f>VLOOKUP(C10,'[1]变电站主变（用电报装）'!$A$2:$G$37,7,FALSE)</f>
        <v>41.32</v>
      </c>
      <c r="I10" s="4">
        <f>VLOOKUP(C10,'[1]变电站初步（光伏）'!D:I,4,FALSE)</f>
        <v>0</v>
      </c>
      <c r="J10" s="6" t="str">
        <f>VLOOKUP(C10,'[1]变电站初步（光伏）'!D:I,6,FALSE)</f>
        <v>红色</v>
      </c>
    </row>
    <row r="11" spans="1:10" ht="24" customHeight="1">
      <c r="A11" s="3">
        <v>9</v>
      </c>
      <c r="B11" s="4" t="s">
        <v>10</v>
      </c>
      <c r="C11" s="4" t="s">
        <v>22</v>
      </c>
      <c r="D11" s="4">
        <v>110</v>
      </c>
      <c r="E11" s="5" t="s">
        <v>17</v>
      </c>
      <c r="F11" s="4">
        <v>2</v>
      </c>
      <c r="G11" s="4">
        <v>100</v>
      </c>
      <c r="H11" s="4">
        <f>VLOOKUP(C11,'[1]变电站主变（用电报装）'!$A$2:$G$37,7,FALSE)</f>
        <v>21.18</v>
      </c>
      <c r="I11" s="4">
        <f>VLOOKUP(C11,'[1]变电站初步（光伏）'!D:I,4,FALSE)</f>
        <v>0</v>
      </c>
      <c r="J11" s="6" t="str">
        <f>VLOOKUP(C11,'[1]变电站初步（光伏）'!D:I,6,FALSE)</f>
        <v>红色</v>
      </c>
    </row>
    <row r="12" spans="1:10" ht="24" customHeight="1">
      <c r="A12" s="3">
        <v>10</v>
      </c>
      <c r="B12" s="4" t="s">
        <v>10</v>
      </c>
      <c r="C12" s="4" t="s">
        <v>23</v>
      </c>
      <c r="D12" s="4">
        <v>110</v>
      </c>
      <c r="E12" s="5" t="s">
        <v>17</v>
      </c>
      <c r="F12" s="4">
        <v>2</v>
      </c>
      <c r="G12" s="4">
        <v>126</v>
      </c>
      <c r="H12" s="4">
        <f>VLOOKUP(C12,'[1]变电站主变（用电报装）'!$A$2:$G$37,7,FALSE)</f>
        <v>66.580000000000013</v>
      </c>
      <c r="I12" s="4">
        <f>VLOOKUP(C12,'[1]变电站初步（光伏）'!D:I,4,FALSE)</f>
        <v>0</v>
      </c>
      <c r="J12" s="6" t="str">
        <f>VLOOKUP(C12,'[1]变电站初步（光伏）'!D:I,6,FALSE)</f>
        <v>红色</v>
      </c>
    </row>
    <row r="13" spans="1:10" ht="24" customHeight="1">
      <c r="A13" s="3">
        <v>11</v>
      </c>
      <c r="B13" s="4" t="s">
        <v>10</v>
      </c>
      <c r="C13" s="4" t="s">
        <v>24</v>
      </c>
      <c r="D13" s="4">
        <v>35</v>
      </c>
      <c r="E13" s="5" t="s">
        <v>12</v>
      </c>
      <c r="F13" s="4">
        <v>2</v>
      </c>
      <c r="G13" s="4">
        <v>51.5</v>
      </c>
      <c r="H13" s="4">
        <f>VLOOKUP(C13,'[1]变电站主变（用电报装）'!$A$2:$G$37,7,FALSE)</f>
        <v>12.380000000000003</v>
      </c>
      <c r="I13" s="4">
        <f>VLOOKUP(C13,'[1]变电站初步（光伏）'!D:I,4,FALSE)</f>
        <v>0</v>
      </c>
      <c r="J13" s="6" t="str">
        <f>VLOOKUP(C13,'[1]变电站初步（光伏）'!D:I,6,FALSE)</f>
        <v>红色</v>
      </c>
    </row>
    <row r="14" spans="1:10" ht="24" customHeight="1">
      <c r="A14" s="3">
        <v>12</v>
      </c>
      <c r="B14" s="4" t="s">
        <v>10</v>
      </c>
      <c r="C14" s="4" t="s">
        <v>25</v>
      </c>
      <c r="D14" s="4">
        <v>35</v>
      </c>
      <c r="E14" s="5" t="s">
        <v>17</v>
      </c>
      <c r="F14" s="4">
        <v>2</v>
      </c>
      <c r="G14" s="4">
        <v>28.5</v>
      </c>
      <c r="H14" s="4">
        <f>VLOOKUP(C14,'[1]变电站主变（用电报装）'!$A$2:$G$37,7,FALSE)</f>
        <v>3.6400000000000015</v>
      </c>
      <c r="I14" s="4">
        <f>VLOOKUP(C14,'[1]变电站初步（光伏）'!D:I,4,FALSE)</f>
        <v>0</v>
      </c>
      <c r="J14" s="6" t="str">
        <f>VLOOKUP(C14,'[1]变电站初步（光伏）'!D:I,6,FALSE)</f>
        <v>红色</v>
      </c>
    </row>
    <row r="15" spans="1:10" ht="24" customHeight="1">
      <c r="A15" s="3">
        <v>13</v>
      </c>
      <c r="B15" s="4" t="s">
        <v>10</v>
      </c>
      <c r="C15" s="4" t="s">
        <v>26</v>
      </c>
      <c r="D15" s="4">
        <v>35</v>
      </c>
      <c r="E15" s="5" t="s">
        <v>17</v>
      </c>
      <c r="F15" s="4">
        <v>2</v>
      </c>
      <c r="G15" s="4">
        <v>32.5</v>
      </c>
      <c r="H15" s="4">
        <f>VLOOKUP(C15,'[1]变电站主变（用电报装）'!$A$2:$G$37,7,FALSE)</f>
        <v>14.02</v>
      </c>
      <c r="I15" s="4">
        <f>VLOOKUP(C15,'[1]变电站初步（光伏）'!D:I,4,FALSE)</f>
        <v>0</v>
      </c>
      <c r="J15" s="6" t="str">
        <f>VLOOKUP(C15,'[1]变电站初步（光伏）'!D:I,6,FALSE)</f>
        <v>红色</v>
      </c>
    </row>
    <row r="16" spans="1:10" ht="24" customHeight="1">
      <c r="A16" s="3">
        <v>14</v>
      </c>
      <c r="B16" s="4" t="s">
        <v>10</v>
      </c>
      <c r="C16" s="4" t="s">
        <v>27</v>
      </c>
      <c r="D16" s="4">
        <v>35</v>
      </c>
      <c r="E16" s="5" t="s">
        <v>17</v>
      </c>
      <c r="F16" s="4">
        <v>2</v>
      </c>
      <c r="G16" s="4">
        <v>40</v>
      </c>
      <c r="H16" s="4">
        <f>VLOOKUP(C16,'[1]变电站主变（用电报装）'!$A$2:$G$37,7,FALSE)</f>
        <v>4.32</v>
      </c>
      <c r="I16" s="4">
        <f>VLOOKUP(C16,'[1]变电站初步（光伏）'!D:I,4,FALSE)</f>
        <v>0</v>
      </c>
      <c r="J16" s="6" t="str">
        <f>VLOOKUP(C16,'[1]变电站初步（光伏）'!D:I,6,FALSE)</f>
        <v>红色</v>
      </c>
    </row>
    <row r="17" spans="1:10" ht="24" customHeight="1">
      <c r="A17" s="3">
        <v>15</v>
      </c>
      <c r="B17" s="4" t="s">
        <v>10</v>
      </c>
      <c r="C17" s="4" t="s">
        <v>28</v>
      </c>
      <c r="D17" s="4">
        <v>35</v>
      </c>
      <c r="E17" s="5" t="s">
        <v>17</v>
      </c>
      <c r="F17" s="4">
        <v>2</v>
      </c>
      <c r="G17" s="4">
        <v>40</v>
      </c>
      <c r="H17" s="4">
        <f>VLOOKUP(C17,'[1]变电站主变（用电报装）'!$A$2:$G$37,7,FALSE)</f>
        <v>3.3000000000000007</v>
      </c>
      <c r="I17" s="4">
        <f>VLOOKUP(C17,'[1]变电站初步（光伏）'!D:I,4,FALSE)</f>
        <v>0</v>
      </c>
      <c r="J17" s="6" t="str">
        <f>VLOOKUP(C17,'[1]变电站初步（光伏）'!D:I,6,FALSE)</f>
        <v>红色</v>
      </c>
    </row>
    <row r="18" spans="1:10" ht="24" customHeight="1">
      <c r="A18" s="3">
        <v>16</v>
      </c>
      <c r="B18" s="4" t="s">
        <v>10</v>
      </c>
      <c r="C18" s="4" t="s">
        <v>29</v>
      </c>
      <c r="D18" s="4">
        <v>35</v>
      </c>
      <c r="E18" s="5" t="s">
        <v>17</v>
      </c>
      <c r="F18" s="4">
        <v>2</v>
      </c>
      <c r="G18" s="4">
        <v>20.5</v>
      </c>
      <c r="H18" s="4">
        <f>VLOOKUP(C18,'[1]变电站主变（用电报装）'!$A$2:$G$37,7,FALSE)</f>
        <v>9.59</v>
      </c>
      <c r="I18" s="4">
        <f>VLOOKUP(C18,'[1]变电站初步（光伏）'!D:I,4,FALSE)</f>
        <v>0</v>
      </c>
      <c r="J18" s="6" t="str">
        <f>VLOOKUP(C18,'[1]变电站初步（光伏）'!D:I,6,FALSE)</f>
        <v>红色</v>
      </c>
    </row>
    <row r="19" spans="1:10" ht="24" customHeight="1">
      <c r="A19" s="3">
        <v>17</v>
      </c>
      <c r="B19" s="4" t="s">
        <v>10</v>
      </c>
      <c r="C19" s="4" t="s">
        <v>30</v>
      </c>
      <c r="D19" s="4">
        <v>35</v>
      </c>
      <c r="E19" s="5" t="s">
        <v>17</v>
      </c>
      <c r="F19" s="4">
        <v>2</v>
      </c>
      <c r="G19" s="4">
        <v>20.5</v>
      </c>
      <c r="H19" s="4">
        <f>VLOOKUP(C19,'[1]变电站主变（用电报装）'!$A$2:$G$37,7,FALSE)</f>
        <v>7.1</v>
      </c>
      <c r="I19" s="4">
        <f>VLOOKUP(C19,'[1]变电站初步（光伏）'!D:I,4,FALSE)</f>
        <v>0</v>
      </c>
      <c r="J19" s="6" t="str">
        <f>VLOOKUP(C19,'[1]变电站初步（光伏）'!D:I,6,FALSE)</f>
        <v>红色</v>
      </c>
    </row>
    <row r="20" spans="1:10" ht="24" customHeight="1">
      <c r="A20" s="3">
        <v>18</v>
      </c>
      <c r="B20" s="4" t="s">
        <v>10</v>
      </c>
      <c r="C20" s="4" t="s">
        <v>31</v>
      </c>
      <c r="D20" s="4">
        <v>35</v>
      </c>
      <c r="E20" s="5" t="s">
        <v>17</v>
      </c>
      <c r="F20" s="4">
        <v>2</v>
      </c>
      <c r="G20" s="4">
        <v>40</v>
      </c>
      <c r="H20" s="4">
        <f>VLOOKUP(C20,'[1]变电站主变（用电报装）'!$A$2:$G$37,7,FALSE)</f>
        <v>6.7799999999999994</v>
      </c>
      <c r="I20" s="4">
        <f>VLOOKUP(C20,'[1]变电站初步（光伏）'!D:I,4,FALSE)</f>
        <v>0</v>
      </c>
      <c r="J20" s="6" t="str">
        <f>VLOOKUP(C20,'[1]变电站初步（光伏）'!D:I,6,FALSE)</f>
        <v>红色</v>
      </c>
    </row>
  </sheetData>
  <mergeCells count="1">
    <mergeCell ref="A1:J1"/>
  </mergeCells>
  <phoneticPr fontId="3" type="noConversion"/>
  <pageMargins left="0.75" right="0.75" top="1" bottom="1" header="0.5" footer="0.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调度 孙贵珠</dc:creator>
  <cp:lastModifiedBy>调度 孙贵珠</cp:lastModifiedBy>
  <dcterms:created xsi:type="dcterms:W3CDTF">2025-04-07T01:52:35Z</dcterms:created>
  <dcterms:modified xsi:type="dcterms:W3CDTF">2025-04-07T02:00:03Z</dcterms:modified>
</cp:coreProperties>
</file>